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8800" windowHeight="12300"/>
  </bookViews>
  <sheets>
    <sheet name="31-JUL-2018" sheetId="1" r:id="rId1"/>
  </sheets>
  <calcPr calcId="152511"/>
</workbook>
</file>

<file path=xl/calcChain.xml><?xml version="1.0" encoding="utf-8"?>
<calcChain xmlns="http://schemas.openxmlformats.org/spreadsheetml/2006/main">
  <c r="L32" i="1" l="1"/>
  <c r="L31" i="1"/>
  <c r="L30" i="1"/>
  <c r="L29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  <c r="L5" i="1"/>
  <c r="E31" i="1"/>
  <c r="F31" i="1"/>
  <c r="G31" i="1"/>
  <c r="H31" i="1"/>
  <c r="I31" i="1"/>
  <c r="J31" i="1"/>
  <c r="K31" i="1"/>
  <c r="M31" i="1"/>
  <c r="N31" i="1"/>
  <c r="O31" i="1"/>
  <c r="E22" i="1"/>
  <c r="F22" i="1"/>
  <c r="G22" i="1"/>
  <c r="H22" i="1"/>
  <c r="I22" i="1"/>
  <c r="J22" i="1"/>
  <c r="K22" i="1"/>
  <c r="M22" i="1"/>
  <c r="M23" i="1" s="1"/>
  <c r="N22" i="1"/>
  <c r="O22" i="1"/>
  <c r="N23" i="1"/>
  <c r="E14" i="1"/>
  <c r="F14" i="1"/>
  <c r="G14" i="1"/>
  <c r="H14" i="1"/>
  <c r="I14" i="1"/>
  <c r="J14" i="1"/>
  <c r="K14" i="1"/>
  <c r="M14" i="1"/>
  <c r="N14" i="1"/>
  <c r="O14" i="1"/>
  <c r="E11" i="1"/>
  <c r="E23" i="1" s="1"/>
  <c r="F11" i="1"/>
  <c r="F23" i="1" s="1"/>
  <c r="F32" i="1" s="1"/>
  <c r="G11" i="1"/>
  <c r="H11" i="1"/>
  <c r="I11" i="1"/>
  <c r="J11" i="1"/>
  <c r="K11" i="1"/>
  <c r="M11" i="1"/>
  <c r="N11" i="1"/>
  <c r="O11" i="1"/>
  <c r="O23" i="1" s="1"/>
  <c r="O32" i="1" s="1"/>
  <c r="D31" i="1"/>
  <c r="D22" i="1"/>
  <c r="D14" i="1"/>
  <c r="D23" i="1" s="1"/>
  <c r="D32" i="1" s="1"/>
  <c r="D11" i="1"/>
  <c r="K23" i="1" l="1"/>
  <c r="K32" i="1" s="1"/>
  <c r="H23" i="1"/>
  <c r="H32" i="1" s="1"/>
  <c r="G23" i="1"/>
  <c r="G32" i="1" s="1"/>
  <c r="M32" i="1"/>
  <c r="I23" i="1"/>
  <c r="I32" i="1" s="1"/>
  <c r="J23" i="1"/>
  <c r="J32" i="1" s="1"/>
  <c r="N32" i="1"/>
  <c r="E32" i="1"/>
</calcChain>
</file>

<file path=xl/sharedStrings.xml><?xml version="1.0" encoding="utf-8"?>
<sst xmlns="http://schemas.openxmlformats.org/spreadsheetml/2006/main" count="121" uniqueCount="71">
  <si>
    <t>Año Fiscal:</t>
  </si>
  <si>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</si>
  <si>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</si>
  <si>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</si>
  <si>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</si>
  <si>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</si>
  <si>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</si>
  <si>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</si>
  <si>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</si>
  <si>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</si>
  <si>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</si>
  <si>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</si>
  <si>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</si>
  <si>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</si>
  <si>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</si>
  <si>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</si>
  <si>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</si>
  <si>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</si>
  <si>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</si>
  <si>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</si>
  <si>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</si>
  <si>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</si>
  <si>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</si>
  <si>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</si>
  <si>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</si>
  <si>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</si>
  <si>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</si>
  <si>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</si>
  <si>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</si>
  <si>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</si>
  <si>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</si>
  <si>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</si>
  <si>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</si>
  <si>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</si>
  <si>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</si>
  <si>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</si>
  <si>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</si>
  <si>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</si>
  <si>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</si>
  <si>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</si>
  <si>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</si>
  <si>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</si>
  <si>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</si>
  <si>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</si>
  <si>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</si>
  <si>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</si>
  <si>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</si>
  <si>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</si>
  <si>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</si>
  <si>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</si>
  <si>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</si>
  <si>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</si>
  <si>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</si>
  <si>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14</t>
  </si>
  <si>
    <t>C-2599-1000-4</t>
  </si>
  <si>
    <t>FORTALECIMIENTO DE LA PROCURADURIA GENERAL DE LA NACION PARA EL EJERCICIO DEL CONTROL PUBLICO NACIONAL</t>
  </si>
  <si>
    <t>C-2599-1000-5</t>
  </si>
  <si>
    <t>Corte:</t>
  </si>
  <si>
    <t>Entidad:</t>
  </si>
  <si>
    <t>GASTOS DE PERSONAL</t>
  </si>
  <si>
    <t>GASTOS GENERALES</t>
  </si>
  <si>
    <t>TRANSFERENCIAS</t>
  </si>
  <si>
    <t>FUNCIONAMIENTO</t>
  </si>
  <si>
    <t>INVERSIÓN</t>
  </si>
  <si>
    <t>TOTAL</t>
  </si>
  <si>
    <t>%</t>
  </si>
  <si>
    <t>FORTALECIMIENTO PLATAFORMA TECNOLÓGICA DE LA PROCURADURÍA GENERAL DE LA NACIÓN</t>
  </si>
  <si>
    <t>IMPLEMENTACIÓN DE LA ESTRATEGIA ANTICORRUPCIÓN DE LA PROCURADURÍA GENERAL DE LA NACIÓN</t>
  </si>
  <si>
    <t>ADECUACIÓN DE SEDES DE LA PROCURADURÍA GENERAL DE LA NACIÓN</t>
  </si>
  <si>
    <t>FORTALECIMIENTO DE LA GESTIÓN INSTITUCIONAL DE LA PROCURADURÍA GENERAL DE LA NACIÓN</t>
  </si>
  <si>
    <t>MEJORAMIENTO DE LA GESTION INSTITUCIONAL DE LA PROCURADURIA GENERAL DE LA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</si>
</sst>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 applyFont="1" applyFill="1" applyBorder="1"/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2" fillId="0" borderId="0" xfId="2" applyNumberFormat="1" applyFont="1" applyFill="1" applyBorder="1" applyAlignment="1">
      <alignment horizontal="left" vertical="center" readingOrder="1"/>
    </xf>
    <xf numFmtId="15" fontId="2" fillId="0" borderId="0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right" vertical="center" wrapText="1" readingOrder="1"/>
    </xf>
    <xf numFmtId="10" fontId="5" fillId="3" borderId="1" xfId="1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abSelected="1" zoomScale="83" zoomScaleNormal="83" zoomScaleSheetLayoutView="100" workbookViewId="0">
      <selection activeCell="C25" sqref="C25"/>
    </sheetView>
  </sheetViews>
  <sheetFormatPr baseColWidth="10" defaultRowHeight="15" x14ac:dyDescent="0.25"/>
  <cols>
    <col min="1" max="1" width="13.85546875" style="1" customWidth="1"/>
    <col min="2" max="2" width="9.5703125" style="1" customWidth="1"/>
    <col min="3" max="3" width="40.7109375" style="1" customWidth="1"/>
    <col min="4" max="11" width="18.7109375" style="1" customWidth="1"/>
    <col min="12" max="12" width="7.7109375" style="1" customWidth="1"/>
    <col min="13" max="15" width="18.7109375" style="1" customWidth="1"/>
    <col min="16" max="16384" width="11.42578125" style="1"/>
  </cols>
  <sheetData>
    <row r="1" spans="1:15" x14ac:dyDescent="0.25">
      <c r="A1" s="3" t="s">
        <v>58</v>
      </c>
      <c r="B1" s="4" t="s">
        <v>16</v>
      </c>
      <c r="C1" s="2"/>
      <c r="D1" s="2"/>
      <c r="E1" s="2"/>
      <c r="F1" s="2"/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/>
      <c r="M1" s="2" t="s">
        <v>1</v>
      </c>
      <c r="N1" s="2" t="s">
        <v>1</v>
      </c>
      <c r="O1" s="2" t="s">
        <v>1</v>
      </c>
    </row>
    <row r="2" spans="1:15" x14ac:dyDescent="0.25">
      <c r="A2" s="3" t="s">
        <v>0</v>
      </c>
      <c r="B2" s="4">
        <v>2018</v>
      </c>
      <c r="C2" s="2"/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/>
      <c r="M2" s="2" t="s">
        <v>1</v>
      </c>
      <c r="N2" s="2" t="s">
        <v>1</v>
      </c>
      <c r="O2" s="2" t="s">
        <v>1</v>
      </c>
    </row>
    <row r="3" spans="1:15" x14ac:dyDescent="0.25">
      <c r="A3" s="2" t="s">
        <v>57</v>
      </c>
      <c r="B3" s="5">
        <v>43312</v>
      </c>
      <c r="C3" s="2"/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/>
      <c r="M3" s="2" t="s">
        <v>1</v>
      </c>
      <c r="N3" s="2" t="s">
        <v>1</v>
      </c>
      <c r="O3" s="2" t="s">
        <v>1</v>
      </c>
    </row>
    <row r="4" spans="1:15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65</v>
      </c>
      <c r="M4" s="10" t="s">
        <v>13</v>
      </c>
      <c r="N4" s="10" t="s">
        <v>14</v>
      </c>
      <c r="O4" s="10" t="s">
        <v>15</v>
      </c>
    </row>
    <row r="5" spans="1:15" x14ac:dyDescent="0.25">
      <c r="A5" s="6" t="s">
        <v>17</v>
      </c>
      <c r="B5" s="7" t="s">
        <v>18</v>
      </c>
      <c r="C5" s="8" t="s">
        <v>19</v>
      </c>
      <c r="D5" s="9">
        <v>202678502592</v>
      </c>
      <c r="E5" s="9">
        <v>0</v>
      </c>
      <c r="F5" s="9">
        <v>0</v>
      </c>
      <c r="G5" s="9">
        <v>202678502592</v>
      </c>
      <c r="H5" s="9">
        <v>0</v>
      </c>
      <c r="I5" s="9">
        <v>202678502592</v>
      </c>
      <c r="J5" s="9">
        <v>0</v>
      </c>
      <c r="K5" s="9">
        <v>122331711728</v>
      </c>
      <c r="L5" s="19">
        <f>K5/G5</f>
        <v>0.60357517034876984</v>
      </c>
      <c r="M5" s="9">
        <v>122331711728</v>
      </c>
      <c r="N5" s="9">
        <v>122331711728</v>
      </c>
      <c r="O5" s="9">
        <v>122331271790</v>
      </c>
    </row>
    <row r="6" spans="1:15" x14ac:dyDescent="0.25">
      <c r="A6" s="6" t="s">
        <v>20</v>
      </c>
      <c r="B6" s="7" t="s">
        <v>18</v>
      </c>
      <c r="C6" s="8" t="s">
        <v>21</v>
      </c>
      <c r="D6" s="9">
        <v>846819382</v>
      </c>
      <c r="E6" s="9">
        <v>0</v>
      </c>
      <c r="F6" s="9">
        <v>0</v>
      </c>
      <c r="G6" s="9">
        <v>846819382</v>
      </c>
      <c r="H6" s="9">
        <v>0</v>
      </c>
      <c r="I6" s="9">
        <v>846819382</v>
      </c>
      <c r="J6" s="9">
        <v>0</v>
      </c>
      <c r="K6" s="9">
        <v>516097934</v>
      </c>
      <c r="L6" s="19">
        <f t="shared" ref="L6:L32" si="0">K6/G6</f>
        <v>0.60945456016971511</v>
      </c>
      <c r="M6" s="9">
        <v>516097934</v>
      </c>
      <c r="N6" s="9">
        <v>516097934</v>
      </c>
      <c r="O6" s="9">
        <v>516097934</v>
      </c>
    </row>
    <row r="7" spans="1:15" x14ac:dyDescent="0.25">
      <c r="A7" s="6" t="s">
        <v>22</v>
      </c>
      <c r="B7" s="7" t="s">
        <v>18</v>
      </c>
      <c r="C7" s="8" t="s">
        <v>23</v>
      </c>
      <c r="D7" s="9">
        <v>192059532131</v>
      </c>
      <c r="E7" s="9">
        <v>0</v>
      </c>
      <c r="F7" s="9">
        <v>3000000000</v>
      </c>
      <c r="G7" s="9">
        <v>189059532131</v>
      </c>
      <c r="H7" s="9">
        <v>0</v>
      </c>
      <c r="I7" s="9">
        <v>189059532131</v>
      </c>
      <c r="J7" s="9">
        <v>0</v>
      </c>
      <c r="K7" s="9">
        <v>113447271883</v>
      </c>
      <c r="L7" s="19">
        <f t="shared" si="0"/>
        <v>0.60006110564365511</v>
      </c>
      <c r="M7" s="9">
        <v>113447271883</v>
      </c>
      <c r="N7" s="9">
        <v>113447271883</v>
      </c>
      <c r="O7" s="9">
        <v>112971593810</v>
      </c>
    </row>
    <row r="8" spans="1:15" ht="22.5" x14ac:dyDescent="0.25">
      <c r="A8" s="6" t="s">
        <v>24</v>
      </c>
      <c r="B8" s="7" t="s">
        <v>18</v>
      </c>
      <c r="C8" s="8" t="s">
        <v>25</v>
      </c>
      <c r="D8" s="9">
        <v>911480226</v>
      </c>
      <c r="E8" s="9">
        <v>3000000000</v>
      </c>
      <c r="F8" s="9">
        <v>0</v>
      </c>
      <c r="G8" s="9">
        <v>3911480226</v>
      </c>
      <c r="H8" s="9">
        <v>0</v>
      </c>
      <c r="I8" s="9">
        <v>3911480226</v>
      </c>
      <c r="J8" s="9">
        <v>0</v>
      </c>
      <c r="K8" s="9">
        <v>1624160664</v>
      </c>
      <c r="L8" s="19">
        <f t="shared" si="0"/>
        <v>0.41522916393748888</v>
      </c>
      <c r="M8" s="9">
        <v>1624160664</v>
      </c>
      <c r="N8" s="9">
        <v>1624160664</v>
      </c>
      <c r="O8" s="9">
        <v>1303676033</v>
      </c>
    </row>
    <row r="9" spans="1:15" ht="22.5" customHeight="1" x14ac:dyDescent="0.25">
      <c r="A9" s="6" t="s">
        <v>26</v>
      </c>
      <c r="B9" s="7" t="s">
        <v>18</v>
      </c>
      <c r="C9" s="8" t="s">
        <v>27</v>
      </c>
      <c r="D9" s="9">
        <v>110827950</v>
      </c>
      <c r="E9" s="9">
        <v>0</v>
      </c>
      <c r="F9" s="9">
        <v>0</v>
      </c>
      <c r="G9" s="9">
        <v>110827950</v>
      </c>
      <c r="H9" s="9">
        <v>0</v>
      </c>
      <c r="I9" s="9">
        <v>101827950</v>
      </c>
      <c r="J9" s="9">
        <v>9000000</v>
      </c>
      <c r="K9" s="9">
        <v>100485200</v>
      </c>
      <c r="L9" s="19">
        <f t="shared" si="0"/>
        <v>0.90667742207629032</v>
      </c>
      <c r="M9" s="9">
        <v>100485200</v>
      </c>
      <c r="N9" s="9">
        <v>100485200</v>
      </c>
      <c r="O9" s="9">
        <v>100103900</v>
      </c>
    </row>
    <row r="10" spans="1:15" ht="22.5" x14ac:dyDescent="0.25">
      <c r="A10" s="6" t="s">
        <v>28</v>
      </c>
      <c r="B10" s="7" t="s">
        <v>18</v>
      </c>
      <c r="C10" s="8" t="s">
        <v>29</v>
      </c>
      <c r="D10" s="9">
        <v>116296892557</v>
      </c>
      <c r="E10" s="9">
        <v>0</v>
      </c>
      <c r="F10" s="9">
        <v>0</v>
      </c>
      <c r="G10" s="9">
        <v>116296892557</v>
      </c>
      <c r="H10" s="9">
        <v>0</v>
      </c>
      <c r="I10" s="9">
        <v>116296892557</v>
      </c>
      <c r="J10" s="9">
        <v>0</v>
      </c>
      <c r="K10" s="9">
        <v>66372028759</v>
      </c>
      <c r="L10" s="19">
        <f t="shared" si="0"/>
        <v>0.57071197088494363</v>
      </c>
      <c r="M10" s="9">
        <v>65157267177</v>
      </c>
      <c r="N10" s="9">
        <v>65157267177</v>
      </c>
      <c r="O10" s="9">
        <v>65157267177</v>
      </c>
    </row>
    <row r="11" spans="1:15" x14ac:dyDescent="0.25">
      <c r="A11" s="11"/>
      <c r="B11" s="12"/>
      <c r="C11" s="13" t="s">
        <v>59</v>
      </c>
      <c r="D11" s="14">
        <f>SUM(D5:D10)</f>
        <v>512904054838</v>
      </c>
      <c r="E11" s="14">
        <f t="shared" ref="E11:O11" si="1">SUM(E5:E10)</f>
        <v>3000000000</v>
      </c>
      <c r="F11" s="14">
        <f t="shared" si="1"/>
        <v>3000000000</v>
      </c>
      <c r="G11" s="14">
        <f t="shared" si="1"/>
        <v>512904054838</v>
      </c>
      <c r="H11" s="14">
        <f t="shared" si="1"/>
        <v>0</v>
      </c>
      <c r="I11" s="14">
        <f t="shared" si="1"/>
        <v>512895054838</v>
      </c>
      <c r="J11" s="14">
        <f t="shared" si="1"/>
        <v>9000000</v>
      </c>
      <c r="K11" s="14">
        <f t="shared" si="1"/>
        <v>304391756168</v>
      </c>
      <c r="L11" s="20">
        <f t="shared" si="0"/>
        <v>0.5934672445982937</v>
      </c>
      <c r="M11" s="14">
        <f t="shared" si="1"/>
        <v>303176994586</v>
      </c>
      <c r="N11" s="14">
        <f t="shared" si="1"/>
        <v>303176994586</v>
      </c>
      <c r="O11" s="14">
        <f t="shared" si="1"/>
        <v>302380010644</v>
      </c>
    </row>
    <row r="12" spans="1:15" x14ac:dyDescent="0.25">
      <c r="A12" s="6" t="s">
        <v>30</v>
      </c>
      <c r="B12" s="7" t="s">
        <v>18</v>
      </c>
      <c r="C12" s="8" t="s">
        <v>31</v>
      </c>
      <c r="D12" s="9">
        <v>567530000</v>
      </c>
      <c r="E12" s="9">
        <v>248000000</v>
      </c>
      <c r="F12" s="9">
        <v>0</v>
      </c>
      <c r="G12" s="9">
        <v>815530000</v>
      </c>
      <c r="H12" s="9">
        <v>0</v>
      </c>
      <c r="I12" s="9">
        <v>806262380</v>
      </c>
      <c r="J12" s="9">
        <v>9267620</v>
      </c>
      <c r="K12" s="9">
        <v>760678336.40333295</v>
      </c>
      <c r="L12" s="19">
        <f t="shared" si="0"/>
        <v>0.93274108420699786</v>
      </c>
      <c r="M12" s="9">
        <v>760671705.39999998</v>
      </c>
      <c r="N12" s="9">
        <v>760571845.96000004</v>
      </c>
      <c r="O12" s="9">
        <v>760092122.96000004</v>
      </c>
    </row>
    <row r="13" spans="1:15" x14ac:dyDescent="0.25">
      <c r="A13" s="6" t="s">
        <v>32</v>
      </c>
      <c r="B13" s="7" t="s">
        <v>18</v>
      </c>
      <c r="C13" s="8" t="s">
        <v>33</v>
      </c>
      <c r="D13" s="9">
        <v>32672561986</v>
      </c>
      <c r="E13" s="9">
        <v>2037120314</v>
      </c>
      <c r="F13" s="9">
        <v>248000000</v>
      </c>
      <c r="G13" s="9">
        <v>34461682300</v>
      </c>
      <c r="H13" s="9">
        <v>900000000</v>
      </c>
      <c r="I13" s="9">
        <v>29760226720.619999</v>
      </c>
      <c r="J13" s="9">
        <v>3801455579.3800001</v>
      </c>
      <c r="K13" s="9">
        <v>22774663482.560001</v>
      </c>
      <c r="L13" s="19">
        <f t="shared" si="0"/>
        <v>0.66086917302235126</v>
      </c>
      <c r="M13" s="9">
        <v>12143809801.59</v>
      </c>
      <c r="N13" s="9">
        <v>11876678527.41</v>
      </c>
      <c r="O13" s="9">
        <v>11854404103.4</v>
      </c>
    </row>
    <row r="14" spans="1:15" x14ac:dyDescent="0.25">
      <c r="A14" s="11"/>
      <c r="B14" s="12"/>
      <c r="C14" s="13" t="s">
        <v>60</v>
      </c>
      <c r="D14" s="14">
        <f>SUM(D12:D13)</f>
        <v>33240091986</v>
      </c>
      <c r="E14" s="14">
        <f t="shared" ref="E14:O14" si="2">SUM(E12:E13)</f>
        <v>2285120314</v>
      </c>
      <c r="F14" s="14">
        <f t="shared" si="2"/>
        <v>248000000</v>
      </c>
      <c r="G14" s="14">
        <f t="shared" si="2"/>
        <v>35277212300</v>
      </c>
      <c r="H14" s="14">
        <f t="shared" si="2"/>
        <v>900000000</v>
      </c>
      <c r="I14" s="14">
        <f t="shared" si="2"/>
        <v>30566489100.619999</v>
      </c>
      <c r="J14" s="14">
        <f t="shared" si="2"/>
        <v>3810723199.3800001</v>
      </c>
      <c r="K14" s="14">
        <f t="shared" si="2"/>
        <v>23535341818.963333</v>
      </c>
      <c r="L14" s="20">
        <f t="shared" si="0"/>
        <v>0.66715424163386439</v>
      </c>
      <c r="M14" s="14">
        <f t="shared" si="2"/>
        <v>12904481506.99</v>
      </c>
      <c r="N14" s="14">
        <f t="shared" si="2"/>
        <v>12637250373.369999</v>
      </c>
      <c r="O14" s="14">
        <f t="shared" si="2"/>
        <v>12614496226.360001</v>
      </c>
    </row>
    <row r="15" spans="1:15" x14ac:dyDescent="0.25">
      <c r="A15" s="6" t="s">
        <v>34</v>
      </c>
      <c r="B15" s="7" t="s">
        <v>35</v>
      </c>
      <c r="C15" s="8" t="s">
        <v>36</v>
      </c>
      <c r="D15" s="9">
        <v>722030000</v>
      </c>
      <c r="E15" s="9">
        <v>0</v>
      </c>
      <c r="F15" s="9">
        <v>0</v>
      </c>
      <c r="G15" s="9">
        <v>722030000</v>
      </c>
      <c r="H15" s="9">
        <v>0</v>
      </c>
      <c r="I15" s="9">
        <v>0</v>
      </c>
      <c r="J15" s="9">
        <v>722030000</v>
      </c>
      <c r="K15" s="9">
        <v>0</v>
      </c>
      <c r="L15" s="19">
        <f t="shared" si="0"/>
        <v>0</v>
      </c>
      <c r="M15" s="9">
        <v>0</v>
      </c>
      <c r="N15" s="9">
        <v>0</v>
      </c>
      <c r="O15" s="9">
        <v>0</v>
      </c>
    </row>
    <row r="16" spans="1:15" ht="22.5" x14ac:dyDescent="0.25">
      <c r="A16" s="6" t="s">
        <v>37</v>
      </c>
      <c r="B16" s="7" t="s">
        <v>18</v>
      </c>
      <c r="C16" s="8" t="s">
        <v>38</v>
      </c>
      <c r="D16" s="9">
        <v>0</v>
      </c>
      <c r="E16" s="9">
        <v>276515845</v>
      </c>
      <c r="F16" s="9">
        <v>276515845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9"/>
      <c r="M16" s="9">
        <v>0</v>
      </c>
      <c r="N16" s="9">
        <v>0</v>
      </c>
      <c r="O16" s="9">
        <v>0</v>
      </c>
    </row>
    <row r="17" spans="1:15" x14ac:dyDescent="0.25">
      <c r="A17" s="6" t="s">
        <v>39</v>
      </c>
      <c r="B17" s="7" t="s">
        <v>18</v>
      </c>
      <c r="C17" s="8" t="s">
        <v>40</v>
      </c>
      <c r="D17" s="9">
        <v>1493500000</v>
      </c>
      <c r="E17" s="9">
        <v>0</v>
      </c>
      <c r="F17" s="9">
        <v>485238945</v>
      </c>
      <c r="G17" s="9">
        <v>1008261055</v>
      </c>
      <c r="H17" s="9">
        <v>0</v>
      </c>
      <c r="I17" s="9">
        <v>1008261055</v>
      </c>
      <c r="J17" s="9">
        <v>0</v>
      </c>
      <c r="K17" s="9">
        <v>149006933</v>
      </c>
      <c r="L17" s="19">
        <f t="shared" si="0"/>
        <v>0.14778606419544787</v>
      </c>
      <c r="M17" s="9">
        <v>149006933</v>
      </c>
      <c r="N17" s="9">
        <v>67557297</v>
      </c>
      <c r="O17" s="9">
        <v>67557297</v>
      </c>
    </row>
    <row r="18" spans="1:15" x14ac:dyDescent="0.25">
      <c r="A18" s="6" t="s">
        <v>41</v>
      </c>
      <c r="B18" s="7" t="s">
        <v>18</v>
      </c>
      <c r="C18" s="8" t="s">
        <v>42</v>
      </c>
      <c r="D18" s="9">
        <v>514761055</v>
      </c>
      <c r="E18" s="9">
        <v>485238945</v>
      </c>
      <c r="F18" s="9">
        <v>0</v>
      </c>
      <c r="G18" s="9">
        <v>1000000000</v>
      </c>
      <c r="H18" s="9">
        <v>0</v>
      </c>
      <c r="I18" s="9">
        <v>512451705</v>
      </c>
      <c r="J18" s="9">
        <v>487548295</v>
      </c>
      <c r="K18" s="9">
        <v>512451705</v>
      </c>
      <c r="L18" s="19">
        <f t="shared" si="0"/>
        <v>0.51245170500000004</v>
      </c>
      <c r="M18" s="9">
        <v>512451705</v>
      </c>
      <c r="N18" s="9">
        <v>512451705</v>
      </c>
      <c r="O18" s="9">
        <v>512451705</v>
      </c>
    </row>
    <row r="19" spans="1:15" x14ac:dyDescent="0.25">
      <c r="A19" s="6" t="s">
        <v>43</v>
      </c>
      <c r="B19" s="7" t="s">
        <v>18</v>
      </c>
      <c r="C19" s="8" t="s">
        <v>44</v>
      </c>
      <c r="D19" s="9">
        <v>515000000</v>
      </c>
      <c r="E19" s="9">
        <v>0</v>
      </c>
      <c r="F19" s="9">
        <v>365000000</v>
      </c>
      <c r="G19" s="9">
        <v>150000000</v>
      </c>
      <c r="H19" s="9">
        <v>0</v>
      </c>
      <c r="I19" s="9">
        <v>50000000</v>
      </c>
      <c r="J19" s="9">
        <v>100000000</v>
      </c>
      <c r="K19" s="9">
        <v>0</v>
      </c>
      <c r="L19" s="19">
        <f t="shared" si="0"/>
        <v>0</v>
      </c>
      <c r="M19" s="9">
        <v>0</v>
      </c>
      <c r="N19" s="9">
        <v>0</v>
      </c>
      <c r="O19" s="9">
        <v>0</v>
      </c>
    </row>
    <row r="20" spans="1:15" ht="22.5" x14ac:dyDescent="0.25">
      <c r="A20" s="6" t="s">
        <v>45</v>
      </c>
      <c r="B20" s="7" t="s">
        <v>18</v>
      </c>
      <c r="C20" s="8" t="s">
        <v>46</v>
      </c>
      <c r="D20" s="9">
        <v>1695604469</v>
      </c>
      <c r="E20" s="9">
        <v>0</v>
      </c>
      <c r="F20" s="9">
        <v>1395604469</v>
      </c>
      <c r="G20" s="9">
        <v>300000000</v>
      </c>
      <c r="H20" s="9">
        <v>0</v>
      </c>
      <c r="I20" s="9">
        <v>150000000</v>
      </c>
      <c r="J20" s="9">
        <v>150000000</v>
      </c>
      <c r="K20" s="9">
        <v>0</v>
      </c>
      <c r="L20" s="19">
        <f t="shared" si="0"/>
        <v>0</v>
      </c>
      <c r="M20" s="9">
        <v>0</v>
      </c>
      <c r="N20" s="9">
        <v>0</v>
      </c>
      <c r="O20" s="9">
        <v>0</v>
      </c>
    </row>
    <row r="21" spans="1:15" x14ac:dyDescent="0.25">
      <c r="A21" s="6" t="s">
        <v>47</v>
      </c>
      <c r="B21" s="7" t="s">
        <v>18</v>
      </c>
      <c r="C21" s="8" t="s">
        <v>48</v>
      </c>
      <c r="D21" s="9">
        <v>18561127511</v>
      </c>
      <c r="E21" s="9">
        <v>0</v>
      </c>
      <c r="F21" s="9">
        <v>0</v>
      </c>
      <c r="G21" s="9">
        <v>18561127511</v>
      </c>
      <c r="H21" s="9">
        <v>1000000000</v>
      </c>
      <c r="I21" s="9">
        <v>12930381273</v>
      </c>
      <c r="J21" s="9">
        <v>4630746238</v>
      </c>
      <c r="K21" s="9">
        <v>8915889229</v>
      </c>
      <c r="L21" s="19">
        <f t="shared" si="0"/>
        <v>0.48035278157084582</v>
      </c>
      <c r="M21" s="9">
        <v>8915889229</v>
      </c>
      <c r="N21" s="9">
        <v>8844228734</v>
      </c>
      <c r="O21" s="9">
        <v>8844228734</v>
      </c>
    </row>
    <row r="22" spans="1:15" x14ac:dyDescent="0.25">
      <c r="A22" s="11"/>
      <c r="B22" s="12"/>
      <c r="C22" s="13" t="s">
        <v>61</v>
      </c>
      <c r="D22" s="14">
        <f>SUM(D15:D21)</f>
        <v>23502023035</v>
      </c>
      <c r="E22" s="14">
        <f t="shared" ref="E22:O22" si="3">SUM(E15:E21)</f>
        <v>761754790</v>
      </c>
      <c r="F22" s="14">
        <f t="shared" si="3"/>
        <v>2522359259</v>
      </c>
      <c r="G22" s="14">
        <f t="shared" si="3"/>
        <v>21741418566</v>
      </c>
      <c r="H22" s="14">
        <f t="shared" si="3"/>
        <v>1000000000</v>
      </c>
      <c r="I22" s="14">
        <f t="shared" si="3"/>
        <v>14651094033</v>
      </c>
      <c r="J22" s="14">
        <f t="shared" si="3"/>
        <v>6090324533</v>
      </c>
      <c r="K22" s="14">
        <f t="shared" si="3"/>
        <v>9577347867</v>
      </c>
      <c r="L22" s="20">
        <f t="shared" si="0"/>
        <v>0.44051163625437928</v>
      </c>
      <c r="M22" s="14">
        <f t="shared" si="3"/>
        <v>9577347867</v>
      </c>
      <c r="N22" s="14">
        <f t="shared" si="3"/>
        <v>9424237736</v>
      </c>
      <c r="O22" s="14">
        <f t="shared" si="3"/>
        <v>9424237736</v>
      </c>
    </row>
    <row r="23" spans="1:15" x14ac:dyDescent="0.25">
      <c r="A23" s="16"/>
      <c r="B23" s="17"/>
      <c r="C23" s="15" t="s">
        <v>62</v>
      </c>
      <c r="D23" s="18">
        <f>D11+D14+D22</f>
        <v>569646169859</v>
      </c>
      <c r="E23" s="18">
        <f t="shared" ref="E23:O23" si="4">E11+E14+E22</f>
        <v>6046875104</v>
      </c>
      <c r="F23" s="18">
        <f t="shared" si="4"/>
        <v>5770359259</v>
      </c>
      <c r="G23" s="18">
        <f t="shared" si="4"/>
        <v>569922685704</v>
      </c>
      <c r="H23" s="18">
        <f t="shared" si="4"/>
        <v>1900000000</v>
      </c>
      <c r="I23" s="18">
        <f t="shared" si="4"/>
        <v>558112637971.62</v>
      </c>
      <c r="J23" s="18">
        <f t="shared" si="4"/>
        <v>9910047732.3800011</v>
      </c>
      <c r="K23" s="18">
        <f t="shared" si="4"/>
        <v>337504445853.96332</v>
      </c>
      <c r="L23" s="21">
        <f t="shared" si="0"/>
        <v>0.59219338748914541</v>
      </c>
      <c r="M23" s="18">
        <f t="shared" si="4"/>
        <v>325658823959.98999</v>
      </c>
      <c r="N23" s="18">
        <f t="shared" si="4"/>
        <v>325238482695.37</v>
      </c>
      <c r="O23" s="18">
        <f t="shared" si="4"/>
        <v>324418744606.35999</v>
      </c>
    </row>
    <row r="24" spans="1:15" ht="39.950000000000003" customHeight="1" x14ac:dyDescent="0.25">
      <c r="A24" s="6" t="s">
        <v>49</v>
      </c>
      <c r="B24" s="7" t="s">
        <v>35</v>
      </c>
      <c r="C24" s="8" t="s">
        <v>67</v>
      </c>
      <c r="D24" s="9">
        <v>6175000000</v>
      </c>
      <c r="E24" s="9">
        <v>0</v>
      </c>
      <c r="F24" s="9">
        <v>0</v>
      </c>
      <c r="G24" s="9">
        <v>6175000000</v>
      </c>
      <c r="H24" s="9">
        <v>3500000000</v>
      </c>
      <c r="I24" s="9">
        <v>1814383333</v>
      </c>
      <c r="J24" s="9">
        <v>860616667</v>
      </c>
      <c r="K24" s="9">
        <v>670000000</v>
      </c>
      <c r="L24" s="19">
        <f t="shared" si="0"/>
        <v>0.10850202429149798</v>
      </c>
      <c r="M24" s="9">
        <v>0</v>
      </c>
      <c r="N24" s="9">
        <v>0</v>
      </c>
      <c r="O24" s="9">
        <v>0</v>
      </c>
    </row>
    <row r="25" spans="1:15" ht="39.950000000000003" customHeight="1" x14ac:dyDescent="0.25">
      <c r="A25" s="6" t="s">
        <v>50</v>
      </c>
      <c r="B25" s="7" t="s">
        <v>35</v>
      </c>
      <c r="C25" s="8" t="s">
        <v>66</v>
      </c>
      <c r="D25" s="9">
        <v>9580000000</v>
      </c>
      <c r="E25" s="9">
        <v>0</v>
      </c>
      <c r="F25" s="9">
        <v>0</v>
      </c>
      <c r="G25" s="9">
        <v>9580000000</v>
      </c>
      <c r="H25" s="9">
        <v>990000000</v>
      </c>
      <c r="I25" s="9">
        <v>7438193638.75</v>
      </c>
      <c r="J25" s="9">
        <v>1151806361.25</v>
      </c>
      <c r="K25" s="9">
        <v>3624191352.9099998</v>
      </c>
      <c r="L25" s="19">
        <f t="shared" si="0"/>
        <v>0.37830807441649267</v>
      </c>
      <c r="M25" s="9">
        <v>319089443</v>
      </c>
      <c r="N25" s="9">
        <v>319089443</v>
      </c>
      <c r="O25" s="9">
        <v>319089443</v>
      </c>
    </row>
    <row r="26" spans="1:15" ht="39.950000000000003" customHeight="1" x14ac:dyDescent="0.25">
      <c r="A26" s="6" t="s">
        <v>51</v>
      </c>
      <c r="B26" s="7" t="s">
        <v>35</v>
      </c>
      <c r="C26" s="8" t="s">
        <v>68</v>
      </c>
      <c r="D26" s="9">
        <v>6742524118</v>
      </c>
      <c r="E26" s="9">
        <v>0</v>
      </c>
      <c r="F26" s="9">
        <v>0</v>
      </c>
      <c r="G26" s="9">
        <v>6742524118</v>
      </c>
      <c r="H26" s="9">
        <v>0</v>
      </c>
      <c r="I26" s="9">
        <v>5861860936</v>
      </c>
      <c r="J26" s="9">
        <v>880663182</v>
      </c>
      <c r="K26" s="9">
        <v>4709766221</v>
      </c>
      <c r="L26" s="19">
        <f t="shared" si="0"/>
        <v>0.6985167777786212</v>
      </c>
      <c r="M26" s="9">
        <v>0</v>
      </c>
      <c r="N26" s="9">
        <v>0</v>
      </c>
      <c r="O26" s="9">
        <v>0</v>
      </c>
    </row>
    <row r="27" spans="1:15" ht="39.950000000000003" customHeight="1" x14ac:dyDescent="0.25">
      <c r="A27" s="6" t="s">
        <v>52</v>
      </c>
      <c r="B27" s="7" t="s">
        <v>35</v>
      </c>
      <c r="C27" s="8" t="s">
        <v>69</v>
      </c>
      <c r="D27" s="9">
        <v>8400000000</v>
      </c>
      <c r="E27" s="9">
        <v>0</v>
      </c>
      <c r="F27" s="9">
        <v>8400000000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9"/>
      <c r="M27" s="9">
        <v>0</v>
      </c>
      <c r="N27" s="9">
        <v>0</v>
      </c>
      <c r="O27" s="9">
        <v>0</v>
      </c>
    </row>
    <row r="28" spans="1:15" ht="39.950000000000003" customHeight="1" x14ac:dyDescent="0.25">
      <c r="A28" s="6" t="s">
        <v>52</v>
      </c>
      <c r="B28" s="7" t="s">
        <v>53</v>
      </c>
      <c r="C28" s="8" t="s">
        <v>69</v>
      </c>
      <c r="D28" s="9">
        <v>11435000000</v>
      </c>
      <c r="E28" s="9">
        <v>0</v>
      </c>
      <c r="F28" s="9">
        <v>11435000000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9"/>
      <c r="M28" s="9">
        <v>0</v>
      </c>
      <c r="N28" s="9">
        <v>0</v>
      </c>
      <c r="O28" s="9">
        <v>0</v>
      </c>
    </row>
    <row r="29" spans="1:15" ht="39.950000000000003" customHeight="1" x14ac:dyDescent="0.25">
      <c r="A29" s="6" t="s">
        <v>54</v>
      </c>
      <c r="B29" s="7" t="s">
        <v>53</v>
      </c>
      <c r="C29" s="8" t="s">
        <v>55</v>
      </c>
      <c r="D29" s="9">
        <v>0</v>
      </c>
      <c r="E29" s="9">
        <v>11435000000</v>
      </c>
      <c r="F29" s="9">
        <v>0</v>
      </c>
      <c r="G29" s="9">
        <v>11435000000</v>
      </c>
      <c r="H29" s="9">
        <v>0</v>
      </c>
      <c r="I29" s="9">
        <v>3914087954</v>
      </c>
      <c r="J29" s="9">
        <v>7520912046</v>
      </c>
      <c r="K29" s="9">
        <v>608999954</v>
      </c>
      <c r="L29" s="19">
        <f t="shared" si="0"/>
        <v>5.325753860953214E-2</v>
      </c>
      <c r="M29" s="9">
        <v>56999962</v>
      </c>
      <c r="N29" s="9">
        <v>56999962</v>
      </c>
      <c r="O29" s="9">
        <v>56999962</v>
      </c>
    </row>
    <row r="30" spans="1:15" ht="39.950000000000003" customHeight="1" x14ac:dyDescent="0.25">
      <c r="A30" s="6" t="s">
        <v>56</v>
      </c>
      <c r="B30" s="7" t="s">
        <v>35</v>
      </c>
      <c r="C30" s="8" t="s">
        <v>70</v>
      </c>
      <c r="D30" s="9">
        <v>0</v>
      </c>
      <c r="E30" s="9">
        <v>8400000000</v>
      </c>
      <c r="F30" s="9">
        <v>0</v>
      </c>
      <c r="G30" s="9">
        <v>8400000000</v>
      </c>
      <c r="H30" s="9">
        <v>3510000000</v>
      </c>
      <c r="I30" s="9">
        <v>1646061191</v>
      </c>
      <c r="J30" s="9">
        <v>3243938809</v>
      </c>
      <c r="K30" s="9">
        <v>316231124</v>
      </c>
      <c r="L30" s="19">
        <f t="shared" si="0"/>
        <v>3.7646562380952382E-2</v>
      </c>
      <c r="M30" s="9">
        <v>0</v>
      </c>
      <c r="N30" s="9">
        <v>0</v>
      </c>
      <c r="O30" s="9">
        <v>0</v>
      </c>
    </row>
    <row r="31" spans="1:15" x14ac:dyDescent="0.25">
      <c r="A31" s="11"/>
      <c r="B31" s="12"/>
      <c r="C31" s="13" t="s">
        <v>63</v>
      </c>
      <c r="D31" s="14">
        <f>SUM(D24:D30)</f>
        <v>42332524118</v>
      </c>
      <c r="E31" s="14">
        <f t="shared" ref="E31:O31" si="5">SUM(E24:E30)</f>
        <v>19835000000</v>
      </c>
      <c r="F31" s="14">
        <f t="shared" si="5"/>
        <v>19835000000</v>
      </c>
      <c r="G31" s="14">
        <f t="shared" si="5"/>
        <v>42332524118</v>
      </c>
      <c r="H31" s="14">
        <f t="shared" si="5"/>
        <v>8000000000</v>
      </c>
      <c r="I31" s="14">
        <f t="shared" si="5"/>
        <v>20674587052.75</v>
      </c>
      <c r="J31" s="14">
        <f t="shared" si="5"/>
        <v>13657937065.25</v>
      </c>
      <c r="K31" s="14">
        <f t="shared" si="5"/>
        <v>9929188651.9099998</v>
      </c>
      <c r="L31" s="20">
        <f t="shared" si="0"/>
        <v>0.23455224697286736</v>
      </c>
      <c r="M31" s="14">
        <f t="shared" si="5"/>
        <v>376089405</v>
      </c>
      <c r="N31" s="14">
        <f t="shared" si="5"/>
        <v>376089405</v>
      </c>
      <c r="O31" s="14">
        <f t="shared" si="5"/>
        <v>376089405</v>
      </c>
    </row>
    <row r="32" spans="1:15" x14ac:dyDescent="0.25">
      <c r="A32" s="16"/>
      <c r="B32" s="17"/>
      <c r="C32" s="15" t="s">
        <v>64</v>
      </c>
      <c r="D32" s="18">
        <f>D23+D31</f>
        <v>611978693977</v>
      </c>
      <c r="E32" s="18">
        <f t="shared" ref="E32:O32" si="6">E23+E31</f>
        <v>25881875104</v>
      </c>
      <c r="F32" s="18">
        <f t="shared" si="6"/>
        <v>25605359259</v>
      </c>
      <c r="G32" s="18">
        <f t="shared" si="6"/>
        <v>612255209822</v>
      </c>
      <c r="H32" s="18">
        <f t="shared" si="6"/>
        <v>9900000000</v>
      </c>
      <c r="I32" s="18">
        <f t="shared" si="6"/>
        <v>578787225024.37</v>
      </c>
      <c r="J32" s="18">
        <f t="shared" si="6"/>
        <v>23567984797.630001</v>
      </c>
      <c r="K32" s="18">
        <f t="shared" si="6"/>
        <v>347433634505.87329</v>
      </c>
      <c r="L32" s="21">
        <f t="shared" si="0"/>
        <v>0.56746537870520064</v>
      </c>
      <c r="M32" s="18">
        <f t="shared" si="6"/>
        <v>326034913364.98999</v>
      </c>
      <c r="N32" s="18">
        <f t="shared" si="6"/>
        <v>325614572100.37</v>
      </c>
      <c r="O32" s="18">
        <f t="shared" si="6"/>
        <v>324794834011.35999</v>
      </c>
    </row>
  </sheetData>
  <printOptions horizontalCentered="1" verticalCentered="1"/>
  <pageMargins left="0.78740157480314965" right="0.78740157480314965" top="0.78740157480314965" bottom="0.78740157480314965" header="0.59055118110236227" footer="0.59055118110236227"/>
  <pageSetup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31-JUL-2018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2018-08-02T13:32:08Z</cp:lastPrinted>
  <dcterms:created xsi:type="dcterms:W3CDTF">2018-08-02T02:21:52Z</dcterms:created>
  <dcterms:modified xsi:type="dcterms:W3CDTF">2018-08-02T13:32:27Z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